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s 2 y 4\"/>
    </mc:Choice>
  </mc:AlternateContent>
  <bookViews>
    <workbookView xWindow="0" yWindow="1200" windowWidth="21600" windowHeight="9135" tabRatio="602"/>
  </bookViews>
  <sheets>
    <sheet name="POI PRES 2019 DIRECC DRAT  " sheetId="3" r:id="rId1"/>
    <sheet name="Hoja1" sheetId="5" r:id="rId2"/>
    <sheet name="Hoja4" sheetId="4" state="hidden" r:id="rId3"/>
  </sheets>
  <externalReferences>
    <externalReference r:id="rId4"/>
    <externalReference r:id="rId5"/>
  </externalReferences>
  <definedNames>
    <definedName name="_xlnm.Print_Area" localSheetId="0">'POI PRES 2019 DIRECC DRAT  '!$A$1:$M$20</definedName>
    <definedName name="_xlnm.Print_Titles" localSheetId="0">'POI PRES 2019 DIRECC DRAT  '!$1:$8</definedName>
  </definedNames>
  <calcPr calcId="152511"/>
</workbook>
</file>

<file path=xl/calcChain.xml><?xml version="1.0" encoding="utf-8"?>
<calcChain xmlns="http://schemas.openxmlformats.org/spreadsheetml/2006/main">
  <c r="L14" i="3" l="1"/>
  <c r="L13" i="3"/>
  <c r="L19" i="3"/>
  <c r="L12" i="3"/>
  <c r="L11" i="3"/>
  <c r="L18" i="3" l="1"/>
  <c r="L20" i="3" s="1"/>
</calcChain>
</file>

<file path=xl/comments1.xml><?xml version="1.0" encoding="utf-8"?>
<comments xmlns="http://schemas.openxmlformats.org/spreadsheetml/2006/main">
  <authors>
    <author>Kathia</author>
    <author>Kathia Hidalgo</author>
  </authors>
  <commentList>
    <comment ref="D9" authorId="0" shapeId="0">
      <text>
        <r>
          <rPr>
            <b/>
            <sz val="9"/>
            <color indexed="81"/>
            <rFont val="Tahoma"/>
            <family val="2"/>
          </rPr>
          <t>Kathia:</t>
        </r>
        <r>
          <rPr>
            <sz val="9"/>
            <color indexed="81"/>
            <rFont val="Tahoma"/>
            <family val="2"/>
          </rPr>
          <t xml:space="preserve">
Considera la Cantidad de sesiones ordinarios de trabajo y coordinaciones por medios electrónicos realizadas, estimadas en 180</t>
        </r>
      </text>
    </comment>
    <comment ref="C11" authorId="0" shapeId="0">
      <text>
        <r>
          <rPr>
            <b/>
            <sz val="9"/>
            <color indexed="81"/>
            <rFont val="Tahoma"/>
            <family val="2"/>
          </rPr>
          <t>Kathia:</t>
        </r>
        <r>
          <rPr>
            <sz val="9"/>
            <color indexed="81"/>
            <rFont val="Tahoma"/>
            <family val="2"/>
          </rPr>
          <t xml:space="preserve">
se ampliaron puntos</t>
        </r>
      </text>
    </comment>
    <comment ref="D16" authorId="0" shapeId="0">
      <text>
        <r>
          <rPr>
            <b/>
            <sz val="9"/>
            <color indexed="81"/>
            <rFont val="Tahoma"/>
            <family val="2"/>
          </rPr>
          <t>Kathia:</t>
        </r>
        <r>
          <rPr>
            <sz val="9"/>
            <color indexed="81"/>
            <rFont val="Tahoma"/>
            <family val="2"/>
          </rPr>
          <t xml:space="preserve">
Que se participe en los diferentes foros relativos al tema del recurso hídrico a nivel local, regional e internacional.</t>
        </r>
      </text>
    </comment>
    <comment ref="M16" authorId="0" shapeId="0">
      <text>
        <r>
          <rPr>
            <b/>
            <sz val="9"/>
            <color indexed="81"/>
            <rFont val="Tahoma"/>
            <family val="2"/>
          </rPr>
          <t>Kathia:</t>
        </r>
        <r>
          <rPr>
            <sz val="9"/>
            <color indexed="81"/>
            <rFont val="Tahoma"/>
            <family val="2"/>
          </rPr>
          <t xml:space="preserve">
Que se participe en los diferentes foros relativos al tema del recurso hídrico a nivel local, regional e internacional.</t>
        </r>
      </text>
    </comment>
    <comment ref="B29" authorId="1" shapeId="0">
      <text>
        <r>
          <rPr>
            <b/>
            <sz val="9"/>
            <color indexed="81"/>
            <rFont val="Tahoma"/>
            <family val="2"/>
          </rPr>
          <t>Kathia Hidalgo:</t>
        </r>
        <r>
          <rPr>
            <sz val="9"/>
            <color indexed="81"/>
            <rFont val="Tahoma"/>
            <family val="2"/>
          </rPr>
          <t xml:space="preserve">
se incluyó en el proceso de ajuste de metas  este indicador con el fin de establecer procesos de medición de la cantidad de quejas y reclamos que presentan los usuarios por el servicio.  La meta se asinó considerando que se presente un máximo al año de nueve personas con quejas y reclamos, poder establecer medidas actuales.</t>
        </r>
      </text>
    </comment>
  </commentList>
</comments>
</file>

<file path=xl/sharedStrings.xml><?xml version="1.0" encoding="utf-8"?>
<sst xmlns="http://schemas.openxmlformats.org/spreadsheetml/2006/main" count="182" uniqueCount="121">
  <si>
    <t>Prioridades:</t>
  </si>
  <si>
    <t>Objetivos Estratégicos:</t>
  </si>
  <si>
    <t>Unidad:</t>
  </si>
  <si>
    <t>Meta</t>
  </si>
  <si>
    <t>Descripción de la Meta</t>
  </si>
  <si>
    <t>Indicador</t>
  </si>
  <si>
    <t>Criterio</t>
  </si>
  <si>
    <t>Fórmula</t>
  </si>
  <si>
    <t>Unidad de medida</t>
  </si>
  <si>
    <t>Programación avance</t>
  </si>
  <si>
    <t>I</t>
  </si>
  <si>
    <t>II</t>
  </si>
  <si>
    <t>III</t>
  </si>
  <si>
    <t>IV</t>
  </si>
  <si>
    <t>origen de los datos solicitados</t>
  </si>
  <si>
    <t>Si</t>
  </si>
  <si>
    <t>NO</t>
  </si>
  <si>
    <t>Objetivo Específico</t>
  </si>
  <si>
    <t>unidad</t>
  </si>
  <si>
    <t>Ajuste de presupuesto</t>
  </si>
  <si>
    <t>Los usuarios de agua para riego y piscicultura en el DRAT recibirán un servicio en cantidad, calidad y oportunidad que les permitirá una producción más segura en un marco de variabilidad y cambio climático</t>
  </si>
  <si>
    <t>• Fortalecer la estructura y funcionamiento de la Institución para maximizar la eficiencia y la eficacia del accionar institucional.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t>
  </si>
  <si>
    <t>eficacia</t>
  </si>
  <si>
    <t xml:space="preserve"> Dirección DRAT</t>
  </si>
  <si>
    <t>observaciones</t>
  </si>
  <si>
    <t>Eficacia</t>
  </si>
  <si>
    <t>Unidad</t>
  </si>
  <si>
    <t>Porcentaje</t>
  </si>
  <si>
    <t>Nivel de satisfacción expresado por los usuarios en relación con el servicio recibido.</t>
  </si>
  <si>
    <t>Total de usuarios que expresan estar satisfechos con los servicios del DRAT/ Total de usuarios encuestados.</t>
  </si>
  <si>
    <t>Calidad</t>
  </si>
  <si>
    <t>Cantidad de muestreos de la calidad de agua del sistema realizados</t>
  </si>
  <si>
    <t>Número de muestreos de la calidad del agua del sistema realizados</t>
  </si>
  <si>
    <t>indicadores de gestión sugeridos  para valorar su inclusión, ya que representan valores agregados de las metas y no se han medido al momento</t>
  </si>
  <si>
    <t>criterio</t>
  </si>
  <si>
    <t>eficiencia</t>
  </si>
  <si>
    <t>Costo total de las obras de mantenimiento por subdistrito realizadas</t>
  </si>
  <si>
    <t>Costo total de las Hectáreas con servicio de riego atendidas en el periodo</t>
  </si>
  <si>
    <t>Costo por kilómetro del Canal del Sur Tramo II construido</t>
  </si>
  <si>
    <t>calidad</t>
  </si>
  <si>
    <t>Porcentaje de contratos de obras de inversión y mantenimiento aprobados en los términos establecidos en relación al total de contratos en trámite</t>
  </si>
  <si>
    <t>Acciones de mejora a los procesos o servicios aplicadas en el periodo</t>
  </si>
  <si>
    <t>eficacia. Que para el 2015 se atienda el 100% de las quejas y reclamos presentadas por los usuarios (as) a los funcionarios(as) en oficinas del DRAT.</t>
  </si>
  <si>
    <t>Porcentaje de quejas y reclamos de los usuarios atendidas trimestralmente en el periodo</t>
  </si>
  <si>
    <t>Número de quejas y reclamos de los usuarios del servicio de riego y piscicultura atendidas por trimestre/ Número total de quejas y reclamos presentadas por los usuarios a los funcionarios(as) en oficinas del DRAT</t>
  </si>
  <si>
    <t>Distrito de Riego Arenal Tempisque</t>
  </si>
  <si>
    <t>Dirección:</t>
  </si>
  <si>
    <t>Nelson Brizuela Cortés</t>
  </si>
  <si>
    <t>Director:</t>
  </si>
  <si>
    <t xml:space="preserve">Total </t>
  </si>
  <si>
    <t>Sub total</t>
  </si>
  <si>
    <t>Salarios</t>
  </si>
  <si>
    <t>Objetivo General del DRAT</t>
  </si>
  <si>
    <t>Administrar el conjunto de bienes, actividades y personal del DRAT para coordinar y facilitar la administración, operación, mantenimiento, construcción y mejora de las obras de riego y drenaje.</t>
  </si>
  <si>
    <t xml:space="preserve">Que se realice la supervisión en las actividades de administración, operación, mantenimiento, construcción y mejora de las obras de riego y drenaje conforme la programación  por  subdistrito.  </t>
  </si>
  <si>
    <t>Propiciar el análisis y valoración de la calidad del servicio de riego y otros usos suministrado a los usuarios(as) para aplicar  mejora continua, conforme a las necesidades del sistema y de los usuarios (as) y lograr el aprovechamiento y distribución óptima del agua.</t>
  </si>
  <si>
    <t>Propiciar los mecanismos de coordinación intra e interinstitucional que conllevan al Desarrollo del Sistema DRAT. 
que permitan la ejecución de la inversión y construcción de obras de riego primario, secundario, embalses, drenaje primario, piscicultura y otras alternativas de uso del agua, para brindar de una manera sostenible el servicio en la cantidad y calidad requerida por los usuarios(as) en  la zona de influencia del DRAT.</t>
  </si>
  <si>
    <t>Que se incluya dentro de la metodología de cobro volumétrico la Propuesta de Sistema de tarifas diferenciadas en el DRAT para los diferentes usos del agua</t>
  </si>
  <si>
    <t>Consejos técnicos realizados  para el seguimiento a las actividades de administración, operación, mantenimiento, construcción y mejora de las obras de riego y drenaje del DRAT</t>
  </si>
  <si>
    <t>Que para el periodo vigente se alcance mayor participación en diferentes foros e instancias de coordinación  relativos al recursos hídrico para fortalecer el conocimiento de metodología de tarifa diferenciada y cobro volumétrico en el DRAT  sobre la  utilización óptima del recurso hídrico</t>
  </si>
  <si>
    <t xml:space="preserve"> Generar  alianzas como política institucional con organismos o entes internacionales que operan en el mercado del recurso hídrico, que permitan visualizar posibilidades de ampliar el horizonte de servicio de riego actual en el DRAT.</t>
  </si>
  <si>
    <t>Propuesta de Sistema de tarifas diferenciadas para los diferentes usos del agua incluido en la metodología de cobro volumétrico presentado a la Junta Directiva</t>
  </si>
  <si>
    <t xml:space="preserve">Número de mecanismos de coordinación intra e interinstitcionales  con participación realizada al cierre del periodo.
</t>
  </si>
  <si>
    <t>Propuesta de revisión de metodologia tarifaria diferenciada  elaborada
Documento de solicitud de la inclusión del sistema de tarifas diferenciadas para los diferentes usos del agua presentado a la Junta Directiva</t>
  </si>
  <si>
    <t xml:space="preserve">Con el fin de fortalecer el conocimiento  para la estructuración de una metodología de tarifa diferenciada y cobro volumétrico en el DRAT, que considere la dinámica mundial con respecto a la utilización óptima del recurso hídrico y el posicionamiento del DRAT en el área de influencia del DRAT y en la región  es que se programa efectuar una gestión por parte de la Dirección que permita establecer mecanismos de coordinación intra e interinstitucionales para la creación de esta metodología diferenciada y cobro volumétrico.
</t>
  </si>
  <si>
    <t xml:space="preserve">La meta se refiere a la presentación de una primer propuesta de metodología y/o sistema de tarifas diferenciadas para los diferentes usos del agua </t>
  </si>
  <si>
    <t>Realizar  la administración, operación, mantenimiento, mejora y construcción de las obras de riego primario y secundario, incluyendo los caminos, y la construcción y mantenimiento de las obras de drenaje primario para brindar el servicio público de agua para riego y usos múltiples de calidad que permita el desarrollo de actividades productivas de los usuarios (as), clientes y otros a través de un uso óptimo del recurso hídrico.</t>
  </si>
  <si>
    <t>La meta se valora de forma anual y se refiere al nivel de satisfacción expresado por los usuarios como resultado de la entrega del servicio.  La valoración del usuario se obtiene por medio de la aplicación de la Encuesta Anual de valoración de la calidad del Servicio del DRAT, por lo que se podrá valorar al final del periodo.  Primero se debe aplicar, tabular y procesar los resultados de la encuesta.</t>
  </si>
  <si>
    <t>Número de Consejos técnicos realizados en el trimestre</t>
  </si>
  <si>
    <t>Cantidad de kilómetros de canales secundarios construidos</t>
  </si>
  <si>
    <t>Número de kilómetros de canales secundarios construidos</t>
  </si>
  <si>
    <t>Porcentaje de recursos obtenidos</t>
  </si>
  <si>
    <t xml:space="preserve">Monto de recursos obtenidos / Costo total para la construcción de la red secudaria del Canal Sur Tramo II </t>
  </si>
  <si>
    <t>Dirección Distrito de Riego Arenal Tempi</t>
  </si>
  <si>
    <t>Descripción</t>
  </si>
  <si>
    <t>Partida</t>
  </si>
  <si>
    <t>Grupo SubPartida</t>
  </si>
  <si>
    <t>SubPartida</t>
  </si>
  <si>
    <t>Presupuesto Total</t>
  </si>
  <si>
    <t>Sueldos para Cargos Fijos</t>
  </si>
  <si>
    <t>0</t>
  </si>
  <si>
    <t>01</t>
  </si>
  <si>
    <t>Retribución por Años Servidos</t>
  </si>
  <si>
    <t>03</t>
  </si>
  <si>
    <t>Restric al Ejercicio Liberal de la Profe</t>
  </si>
  <si>
    <t>02</t>
  </si>
  <si>
    <t>Décimo Tercer Mes</t>
  </si>
  <si>
    <t>Salario Escolar</t>
  </si>
  <si>
    <t>04</t>
  </si>
  <si>
    <t>Otros incentivos salariales</t>
  </si>
  <si>
    <t>99</t>
  </si>
  <si>
    <t>Contribución Patr.al Seguro Salud CCSS</t>
  </si>
  <si>
    <t>Contribución Patronal al INA</t>
  </si>
  <si>
    <t>Contribución Patronal al FODESAF</t>
  </si>
  <si>
    <t>Contribución Patronal Banco Popular y De</t>
  </si>
  <si>
    <t>05</t>
  </si>
  <si>
    <t>Contribución Patr. Seguro Pens. CCSS</t>
  </si>
  <si>
    <t>Aporte Patronal Rég. Oblig. Pens. Comple</t>
  </si>
  <si>
    <t>Aporte Patronal Fondo de Cap. Laboral</t>
  </si>
  <si>
    <t>Contrib.Patr. Otros Fondos Ad.Entes Pub</t>
  </si>
  <si>
    <t>Contrib.Patr.Otros Fondos Ad.Entes Priv</t>
  </si>
  <si>
    <t>Servicios de ingeniería</t>
  </si>
  <si>
    <t>1</t>
  </si>
  <si>
    <t>Que se logre realizar 26 muestreos para la medición de la calidad de agua del Sistema DRAT</t>
  </si>
  <si>
    <t>SubTotal</t>
  </si>
  <si>
    <t>Que se construya infraestructura secundaria para riego  en el Sector Agrolajas</t>
  </si>
  <si>
    <t>Que se continúe la gestión para la consecución de recursos para el financiamiento de la red secundaria del Canal Sur Tramo II al 2020</t>
  </si>
  <si>
    <t>El costo total de la obra  se estima por la suma de 4000 millones  de colones (7 millones de dólares) para el año 2018 se proyecta contar con el equivalente al 20% del costo total, en el año 2019 se estima llegar al 50% y al concluir el 2020 el 100%.</t>
  </si>
  <si>
    <t xml:space="preserve">Número de nuevas hectáreas puestas bajo riego </t>
  </si>
  <si>
    <t>Plan Operativo Institucional por Unidad 2019</t>
  </si>
  <si>
    <t>Que se logre realizar un total de 56 muestreos para la medición  de la calidad de agua del Sistema DRAT en los puntos programados (agua superficial y pozos)</t>
  </si>
  <si>
    <t>Se considera 10 muestreos en pozos y 18 en cuerpos de área superficial, se evidencia mediante reportes de laboratorio y un informe anual de la entidad que revisa los análisis, a su vez se elabora un informe al interno de la Dirección sobre resultados, el cual es presentado al personal de las unidades.  Los resultados permiten determinar la calidad del agua que se entrega a los productores y posibles impactos de la actividad agroproductiva.</t>
  </si>
  <si>
    <t xml:space="preserve">Cantidad de nuevas hectáreas puestas bajo riego en los subdistritos </t>
  </si>
  <si>
    <t>Se estima financiar por medio de alianzas público privada, que permitirá habilitar los canales CS-32, CS36, CS36-1, CS36-1-2, CS36-1-2-1, CS20</t>
  </si>
  <si>
    <t>Que se pongan bajo riego 300 nuevas hectareas abastecidas por la Red Secundaria del Canal Sur Tramo II</t>
  </si>
  <si>
    <t xml:space="preserve">Se programa un consejo técnico por mes, la meta se valora de forma semestral.  Para verificar su alcance se utiliza minutas, acuerdos, correos u bien oficios en los cuales se documente la realización de la misma y las acciones adoptadas, para la buena marcha del DRAT.  Con esta meta se busca formalizar y establecer canales formales de coordincación, dirección, seguimiento de las acciones, servicios y resultados, así como facilitar la comunicación y toma de decisiones del equipo DRAT, con el fin se alcanzar los objetivos. Acuerdos serían: propuesta ajuste tarifario, medición, plan de operación, planes de mantenimiento, reposición de activos, monitoreo ambiental, gestión de cobro, alianzas con instituciones o empresas, articulación interinstitucional con sectores ambiente y productivo, </t>
  </si>
  <si>
    <t>Que se logre  un 85% de nivel de satisfacción expresado por los usuarios en la Encuesta  Consulta Sobre la Calidad del Servicio de Agua para Riego en el DRAT al cierre del año</t>
  </si>
  <si>
    <t>El total de kilométros en el sector Agrolajas a desarrollar es de 9Km, con recursos de la fuente BCIE se estimó realizar 4,5km , los restantes 4,5 kilómetros se proyecta financiar con la fuente INDER (2,25km) y una alianza público privada con el Ingenio Taboga para otros 2,25Km.  Dado que se establece convenios con el INDER se continua con la meta para el 2019.</t>
  </si>
  <si>
    <t>Presupuesto 2019
(colones)</t>
  </si>
  <si>
    <t>Que se ejecute el 100% de las obras del trasvase de aguas del río Cañas al Canal Sur</t>
  </si>
  <si>
    <t>Porcentaje de avance de las obras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</si>
</sst>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140A]#,##0.00"/>
  </numFmts>
  <fonts count="16" x14ac:knownFonts="1">
    <font>
      <sz val="11"/>
      <color theme="1"/>
      <name val="Calibri"/>
      <family val="2"/>
      <scheme val="minor"/>
    </font>
    <font>
      <sz val="11"/>
      <color theme="1"/>
      <name val="Calibri"/>
      <family val="2"/>
      <scheme val="minor"/>
    </font>
    <font>
      <sz val="12"/>
      <color theme="1"/>
      <name val="Franklin Gothic Book"/>
      <family val="2"/>
    </font>
    <font>
      <sz val="11"/>
      <color indexed="8"/>
      <name val="Calibri"/>
      <family val="2"/>
      <charset val="1"/>
    </font>
    <font>
      <sz val="10"/>
      <name val="Arial"/>
      <family val="2"/>
    </font>
    <font>
      <b/>
      <sz val="9"/>
      <color indexed="81"/>
      <name val="Tahoma"/>
      <family val="2"/>
    </font>
    <font>
      <sz val="9"/>
      <color indexed="81"/>
      <name val="Tahoma"/>
      <family val="2"/>
    </font>
    <font>
      <sz val="11"/>
      <color theme="1"/>
      <name val="Franklin Gothic Book"/>
      <family val="2"/>
    </font>
    <font>
      <b/>
      <sz val="16"/>
      <color theme="1"/>
      <name val="Franklin Gothic Book"/>
      <family val="2"/>
    </font>
    <font>
      <sz val="14"/>
      <name val="Franklin Gothic Book"/>
      <family val="2"/>
    </font>
    <font>
      <b/>
      <sz val="16"/>
      <color theme="1"/>
      <name val="Calibri"/>
      <family val="2"/>
      <scheme val="minor"/>
    </font>
    <font>
      <sz val="16"/>
      <name val="Franklin Gothic Book"/>
      <family val="2"/>
    </font>
    <font>
      <sz val="16"/>
      <color theme="1"/>
      <name val="Franklin Gothic Book"/>
      <family val="2"/>
    </font>
    <font>
      <sz val="14"/>
      <name val="Arial"/>
      <family val="2"/>
    </font>
    <font>
      <b/>
      <sz val="10"/>
      <name val="Arial"/>
      <family val="2"/>
    </font>
    <font>
      <b/>
      <i/>
      <sz val="10"/>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0" fontId="3" fillId="0" borderId="0"/>
    <xf numFmtId="0" fontId="4" fillId="0" borderId="0"/>
    <xf numFmtId="9" fontId="1" fillId="0" borderId="0" applyFont="0" applyFill="0" applyBorder="0" applyAlignment="0" applyProtection="0"/>
  </cellStyleXfs>
  <cellXfs count="77">
    <xf numFmtId="0" fontId="0" fillId="0" borderId="0" xfId="0"/>
    <xf numFmtId="0" fontId="7" fillId="0" borderId="0" xfId="0" applyFont="1"/>
    <xf numFmtId="0" fontId="8" fillId="0" borderId="0" xfId="0" applyFont="1"/>
    <xf numFmtId="0" fontId="2" fillId="0" borderId="1" xfId="3" applyFont="1" applyFill="1" applyBorder="1" applyAlignment="1">
      <alignment horizontal="justify" vertical="top" wrapText="1"/>
    </xf>
    <xf numFmtId="0" fontId="7" fillId="0" borderId="1" xfId="0" applyFont="1" applyBorder="1" applyAlignment="1">
      <alignment vertical="top" wrapText="1"/>
    </xf>
    <xf numFmtId="0" fontId="7" fillId="0" borderId="0" xfId="0" applyFont="1" applyAlignment="1">
      <alignment vertical="top" wrapText="1"/>
    </xf>
    <xf numFmtId="0" fontId="7" fillId="0" borderId="0" xfId="0" applyFont="1" applyAlignment="1">
      <alignment wrapText="1"/>
    </xf>
    <xf numFmtId="0" fontId="7" fillId="0" borderId="1" xfId="0" applyFont="1" applyBorder="1" applyAlignment="1">
      <alignment wrapText="1"/>
    </xf>
    <xf numFmtId="0" fontId="7" fillId="0" borderId="1" xfId="0" applyFont="1" applyFill="1" applyBorder="1" applyAlignment="1">
      <alignment vertical="top" wrapText="1"/>
    </xf>
    <xf numFmtId="0" fontId="7" fillId="0" borderId="1" xfId="0" applyFont="1" applyFill="1" applyBorder="1" applyAlignment="1">
      <alignment wrapText="1"/>
    </xf>
    <xf numFmtId="4" fontId="7" fillId="0" borderId="0" xfId="0" applyNumberFormat="1" applyFont="1"/>
    <xf numFmtId="0" fontId="9" fillId="0" borderId="1" xfId="0" applyFont="1" applyBorder="1" applyAlignment="1">
      <alignment horizontal="justify" vertical="top" wrapText="1"/>
    </xf>
    <xf numFmtId="0" fontId="9" fillId="0" borderId="1" xfId="0" applyFont="1" applyBorder="1" applyAlignment="1">
      <alignment horizontal="justify" vertical="top"/>
    </xf>
    <xf numFmtId="4" fontId="9" fillId="3" borderId="1" xfId="0" applyNumberFormat="1" applyFont="1" applyFill="1" applyBorder="1" applyAlignment="1">
      <alignment horizontal="justify" vertical="top" wrapText="1"/>
    </xf>
    <xf numFmtId="0" fontId="10" fillId="0" borderId="1" xfId="0" applyFont="1" applyBorder="1" applyAlignment="1">
      <alignment horizontal="center" vertical="center"/>
    </xf>
    <xf numFmtId="0" fontId="11" fillId="0" borderId="0" xfId="0" applyFont="1" applyBorder="1" applyAlignment="1">
      <alignment horizontal="justify" vertical="top" wrapText="1"/>
    </xf>
    <xf numFmtId="0" fontId="12" fillId="0" borderId="0" xfId="0" applyFont="1"/>
    <xf numFmtId="0" fontId="11" fillId="0" borderId="1" xfId="3" applyFont="1" applyFill="1" applyBorder="1" applyAlignment="1">
      <alignment horizontal="justify" vertical="top" wrapText="1"/>
    </xf>
    <xf numFmtId="0" fontId="11" fillId="0" borderId="1" xfId="0" applyFont="1" applyFill="1" applyBorder="1" applyAlignment="1">
      <alignment horizontal="center" vertical="top"/>
    </xf>
    <xf numFmtId="3" fontId="11" fillId="0" borderId="1" xfId="0" applyNumberFormat="1" applyFont="1" applyFill="1" applyBorder="1" applyAlignment="1">
      <alignment horizontal="center" vertical="top"/>
    </xf>
    <xf numFmtId="0" fontId="11" fillId="0" borderId="1" xfId="0" applyFont="1" applyBorder="1" applyAlignment="1">
      <alignment horizontal="center" vertical="top"/>
    </xf>
    <xf numFmtId="1" fontId="11" fillId="0" borderId="1" xfId="4" applyNumberFormat="1" applyFont="1" applyBorder="1" applyAlignment="1">
      <alignment horizontal="center" vertical="top"/>
    </xf>
    <xf numFmtId="9" fontId="11" fillId="0" borderId="1" xfId="0" applyNumberFormat="1" applyFont="1" applyBorder="1" applyAlignment="1">
      <alignment horizontal="center" vertical="top"/>
    </xf>
    <xf numFmtId="1" fontId="11" fillId="0" borderId="1" xfId="0" applyNumberFormat="1" applyFont="1" applyFill="1" applyBorder="1" applyAlignment="1">
      <alignment horizontal="center" vertical="top"/>
    </xf>
    <xf numFmtId="1" fontId="11" fillId="0" borderId="1" xfId="4" applyNumberFormat="1" applyFont="1" applyFill="1" applyBorder="1" applyAlignment="1">
      <alignment horizontal="center" vertical="top"/>
    </xf>
    <xf numFmtId="0" fontId="12" fillId="0" borderId="0" xfId="0" applyFont="1" applyAlignment="1"/>
    <xf numFmtId="0" fontId="12" fillId="0" borderId="5" xfId="0" applyFont="1" applyBorder="1" applyAlignment="1"/>
    <xf numFmtId="0" fontId="11" fillId="0" borderId="6" xfId="3" applyFont="1" applyFill="1" applyBorder="1" applyAlignment="1">
      <alignment vertical="top" wrapText="1"/>
    </xf>
    <xf numFmtId="0" fontId="12" fillId="0" borderId="6" xfId="0" applyFont="1" applyBorder="1"/>
    <xf numFmtId="0" fontId="8" fillId="2" borderId="1" xfId="0" applyFont="1" applyFill="1" applyBorder="1" applyAlignment="1">
      <alignment horizontal="center" vertical="center" wrapText="1"/>
    </xf>
    <xf numFmtId="0" fontId="11" fillId="0" borderId="1" xfId="0" applyFont="1" applyBorder="1" applyAlignment="1">
      <alignment horizontal="justify" vertical="top" wrapText="1"/>
    </xf>
    <xf numFmtId="0" fontId="0" fillId="0" borderId="0" xfId="0" applyFill="1" applyBorder="1" applyAlignment="1">
      <alignment wrapText="1"/>
    </xf>
    <xf numFmtId="0" fontId="0" fillId="0" borderId="0" xfId="0" applyFill="1" applyBorder="1"/>
    <xf numFmtId="0" fontId="0" fillId="0" borderId="0" xfId="0" applyFill="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textRotation="90"/>
    </xf>
    <xf numFmtId="49" fontId="0" fillId="0" borderId="1" xfId="0" applyNumberFormat="1" applyFill="1" applyBorder="1" applyAlignment="1">
      <alignment wrapText="1"/>
    </xf>
    <xf numFmtId="49" fontId="0" fillId="0" borderId="1" xfId="0" applyNumberFormat="1" applyFill="1" applyBorder="1" applyAlignment="1">
      <alignment horizontal="center"/>
    </xf>
    <xf numFmtId="4" fontId="0" fillId="0" borderId="1" xfId="0" applyNumberFormat="1" applyFill="1" applyBorder="1"/>
    <xf numFmtId="49" fontId="14" fillId="0" borderId="1" xfId="0" applyNumberFormat="1" applyFont="1" applyFill="1" applyBorder="1" applyAlignment="1">
      <alignment vertical="top" wrapText="1"/>
    </xf>
    <xf numFmtId="0" fontId="0" fillId="0" borderId="1" xfId="0" applyFill="1" applyBorder="1" applyAlignment="1">
      <alignment vertical="top"/>
    </xf>
    <xf numFmtId="0" fontId="14" fillId="0" borderId="1" xfId="0" applyFont="1" applyFill="1" applyBorder="1" applyAlignment="1">
      <alignment vertical="top"/>
    </xf>
    <xf numFmtId="4" fontId="0" fillId="0" borderId="1" xfId="0" applyNumberFormat="1" applyFill="1" applyBorder="1" applyAlignment="1">
      <alignment vertical="top"/>
    </xf>
    <xf numFmtId="0" fontId="0" fillId="0" borderId="0" xfId="0" applyFill="1" applyBorder="1" applyAlignment="1">
      <alignment vertical="top" wrapText="1"/>
    </xf>
    <xf numFmtId="0" fontId="0" fillId="0" borderId="0" xfId="0" applyFill="1" applyBorder="1" applyAlignment="1">
      <alignment vertical="top"/>
    </xf>
    <xf numFmtId="0" fontId="15" fillId="0" borderId="0" xfId="0" applyFont="1" applyFill="1" applyBorder="1" applyAlignment="1">
      <alignment horizontal="left" wrapText="1"/>
    </xf>
    <xf numFmtId="49" fontId="14" fillId="0" borderId="0" xfId="0" applyNumberFormat="1" applyFont="1" applyFill="1" applyBorder="1" applyAlignment="1">
      <alignment vertical="top" wrapText="1"/>
    </xf>
    <xf numFmtId="0" fontId="14" fillId="0" borderId="0" xfId="0" applyFont="1" applyFill="1" applyBorder="1" applyAlignment="1">
      <alignment vertical="top"/>
    </xf>
    <xf numFmtId="4" fontId="0" fillId="0" borderId="0" xfId="0" applyNumberFormat="1" applyFill="1" applyBorder="1" applyAlignment="1">
      <alignment vertical="top"/>
    </xf>
    <xf numFmtId="9" fontId="11" fillId="0" borderId="1" xfId="4" applyFont="1" applyFill="1" applyBorder="1" applyAlignment="1">
      <alignment horizontal="center" vertical="top"/>
    </xf>
    <xf numFmtId="4" fontId="11" fillId="3" borderId="1" xfId="0" applyNumberFormat="1" applyFont="1" applyFill="1" applyBorder="1" applyAlignment="1">
      <alignment horizontal="justify" vertical="top" wrapText="1"/>
    </xf>
    <xf numFmtId="0" fontId="11" fillId="0" borderId="1" xfId="0" applyFont="1" applyBorder="1" applyAlignment="1">
      <alignment vertical="top" wrapText="1"/>
    </xf>
    <xf numFmtId="0" fontId="11" fillId="0" borderId="9" xfId="3" applyFont="1" applyFill="1" applyBorder="1" applyAlignment="1">
      <alignment horizontal="justify" vertical="top" wrapText="1"/>
    </xf>
    <xf numFmtId="0" fontId="11" fillId="0" borderId="3" xfId="3" applyFont="1" applyFill="1" applyBorder="1" applyAlignment="1">
      <alignment horizontal="justify" vertical="top" wrapText="1"/>
    </xf>
    <xf numFmtId="0" fontId="11" fillId="0" borderId="0" xfId="0" applyFont="1" applyBorder="1" applyAlignment="1">
      <alignment vertical="top" wrapText="1"/>
    </xf>
    <xf numFmtId="0" fontId="11" fillId="0" borderId="1" xfId="3" applyFont="1" applyFill="1" applyBorder="1" applyAlignment="1">
      <alignment vertical="top" wrapText="1"/>
    </xf>
    <xf numFmtId="4" fontId="9" fillId="0" borderId="1" xfId="0" applyNumberFormat="1" applyFont="1" applyFill="1" applyBorder="1" applyAlignment="1">
      <alignment horizontal="justify" vertical="top" wrapText="1"/>
    </xf>
    <xf numFmtId="164" fontId="11" fillId="0" borderId="1" xfId="4" applyNumberFormat="1" applyFont="1" applyFill="1" applyBorder="1" applyAlignment="1">
      <alignment horizontal="center" vertical="top"/>
    </xf>
    <xf numFmtId="165" fontId="11" fillId="0" borderId="4" xfId="0" applyNumberFormat="1" applyFont="1" applyFill="1" applyBorder="1" applyAlignment="1">
      <alignment horizontal="center" vertical="top"/>
    </xf>
    <xf numFmtId="165" fontId="11" fillId="0" borderId="1" xfId="0" applyNumberFormat="1" applyFont="1" applyBorder="1" applyAlignment="1">
      <alignment horizontal="center" vertical="top"/>
    </xf>
    <xf numFmtId="165" fontId="11" fillId="0" borderId="1" xfId="0" applyNumberFormat="1" applyFont="1" applyFill="1" applyBorder="1" applyAlignment="1">
      <alignment horizontal="center" vertical="top"/>
    </xf>
    <xf numFmtId="165" fontId="11" fillId="0" borderId="1" xfId="4" applyNumberFormat="1" applyFont="1" applyFill="1" applyBorder="1" applyAlignment="1">
      <alignment horizontal="center" vertical="top"/>
    </xf>
    <xf numFmtId="165" fontId="8" fillId="0" borderId="8" xfId="0" applyNumberFormat="1" applyFont="1" applyBorder="1" applyAlignment="1">
      <alignment horizontal="center" vertical="top"/>
    </xf>
    <xf numFmtId="165" fontId="8" fillId="0" borderId="3" xfId="0" applyNumberFormat="1" applyFont="1" applyBorder="1" applyAlignment="1">
      <alignment horizontal="center" vertical="top"/>
    </xf>
    <xf numFmtId="0" fontId="8" fillId="0" borderId="2" xfId="0" applyFont="1" applyBorder="1" applyAlignment="1">
      <alignment horizontal="center" vertical="top"/>
    </xf>
    <xf numFmtId="0" fontId="8" fillId="0" borderId="3" xfId="0" applyFont="1" applyBorder="1" applyAlignment="1">
      <alignment horizontal="center" vertical="top"/>
    </xf>
    <xf numFmtId="0" fontId="11" fillId="0" borderId="1" xfId="0" applyFont="1" applyBorder="1" applyAlignment="1">
      <alignment horizontal="justify" vertical="top" wrapText="1"/>
    </xf>
    <xf numFmtId="0" fontId="8" fillId="0" borderId="7" xfId="0" applyFont="1" applyBorder="1" applyAlignment="1">
      <alignment horizontal="center" vertical="top"/>
    </xf>
    <xf numFmtId="0" fontId="8" fillId="0" borderId="8" xfId="0" applyFont="1" applyBorder="1" applyAlignment="1">
      <alignment horizontal="center" vertical="top"/>
    </xf>
    <xf numFmtId="0" fontId="11" fillId="0" borderId="1" xfId="0" applyFont="1" applyBorder="1" applyAlignment="1">
      <alignment horizontal="center" vertical="top" wrapText="1"/>
    </xf>
    <xf numFmtId="0" fontId="8" fillId="2" borderId="1" xfId="0" applyFont="1" applyFill="1" applyBorder="1" applyAlignment="1">
      <alignment horizontal="center" vertical="center" wrapText="1"/>
    </xf>
    <xf numFmtId="0" fontId="8" fillId="0" borderId="0" xfId="0" applyFont="1" applyAlignment="1">
      <alignment horizontal="center"/>
    </xf>
    <xf numFmtId="0" fontId="8" fillId="2" borderId="4" xfId="0" applyFont="1" applyFill="1" applyBorder="1" applyAlignment="1">
      <alignment horizontal="center" vertical="center" wrapText="1"/>
    </xf>
    <xf numFmtId="0" fontId="8" fillId="2" borderId="1" xfId="0" applyFont="1" applyFill="1" applyBorder="1" applyAlignment="1">
      <alignment horizontal="center" wrapText="1"/>
    </xf>
    <xf numFmtId="0" fontId="11" fillId="0" borderId="1" xfId="0" applyFont="1" applyBorder="1" applyAlignment="1">
      <alignment horizontal="left" vertical="top" wrapText="1"/>
    </xf>
    <xf numFmtId="49" fontId="13" fillId="0" borderId="0" xfId="0" applyNumberFormat="1" applyFont="1" applyFill="1" applyBorder="1" applyAlignment="1">
      <alignment horizontal="center"/>
    </xf>
    <xf numFmtId="0" fontId="13" fillId="0" borderId="0" xfId="0" applyFont="1" applyFill="1" applyBorder="1" applyAlignment="1">
      <alignment horizontal="center"/>
    </xf>
  </cellXfs>
  <cellStyles count="5">
    <cellStyle name="Excel Built-in Normal" xfId="2"/>
    <cellStyle name="Normal" xfId="0" builtinId="0"/>
    <cellStyle name="Normal 2" xfId="3"/>
    <cellStyle name="Normal 3"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Spesny/Documents/2019/Formulacion%20POI-2019%20por%20U.E.Pre_RX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hia/Documents/Kathia%20Planificaci&#243;n%202012/Planificaci&#243;n%20%20inst/Planificaci&#243;n%202016%201/POI%20Presupuesto%202016%20por%20unidad%20publicado%20intranet/POI%20Presupuesto%202016%20G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Modelo"/>
      <sheetName val="Definicion"/>
      <sheetName val="Plantilla"/>
      <sheetName val="SALIDA"/>
    </sheetNames>
    <sheetDataSet>
      <sheetData sheetId="0" refreshError="1"/>
      <sheetData sheetId="1" refreshError="1"/>
      <sheetData sheetId="2" refreshError="1"/>
      <sheetData sheetId="3" refreshError="1"/>
      <sheetData sheetId="4" refreshError="1">
        <row r="257">
          <cell r="E257">
            <v>54829815.700000003</v>
          </cell>
        </row>
        <row r="1121">
          <cell r="E1121">
            <v>197316831.33000001</v>
          </cell>
        </row>
        <row r="1124">
          <cell r="E1124">
            <v>11960000</v>
          </cell>
        </row>
        <row r="1128">
          <cell r="E1128">
            <v>335000000</v>
          </cell>
        </row>
        <row r="1131">
          <cell r="E1131">
            <v>300000000</v>
          </cell>
        </row>
        <row r="1134">
          <cell r="E1134">
            <v>350000000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I 2016"/>
      <sheetName val="Presupuesto 2016"/>
      <sheetName val="POI 2015"/>
      <sheetName val="Presupuesto 2015"/>
      <sheetName val="Hoja1"/>
      <sheetName val="Hoja2"/>
      <sheetName val="Hoja3"/>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1"/>
  <sheetViews>
    <sheetView showGridLines="0" tabSelected="1" topLeftCell="A5" zoomScale="48" zoomScaleNormal="48" workbookViewId="0">
      <selection activeCell="C11" sqref="C11"/>
    </sheetView>
  </sheetViews>
  <sheetFormatPr baseColWidth="10" defaultRowHeight="15.75" x14ac:dyDescent="0.3"/>
  <cols>
    <col min="1" max="1" width="45.85546875" style="1" customWidth="1"/>
    <col min="2" max="2" width="40.85546875" style="1" customWidth="1"/>
    <col min="3" max="3" width="43" style="1" customWidth="1"/>
    <col min="4" max="4" width="35.85546875" style="1" customWidth="1"/>
    <col min="5" max="5" width="36.28515625" style="1" customWidth="1"/>
    <col min="6" max="6" width="12.140625" style="1" customWidth="1"/>
    <col min="7" max="7" width="15.140625" style="1" customWidth="1"/>
    <col min="8" max="8" width="7.42578125" style="1" customWidth="1"/>
    <col min="9" max="9" width="11.140625" style="1" customWidth="1"/>
    <col min="10" max="10" width="6.7109375" style="1" customWidth="1"/>
    <col min="11" max="11" width="10.7109375" style="1" bestFit="1" customWidth="1"/>
    <col min="12" max="12" width="32.85546875" style="1" bestFit="1" customWidth="1"/>
    <col min="13" max="13" width="100.7109375" style="1" customWidth="1"/>
    <col min="14" max="16384" width="11.42578125" style="1"/>
  </cols>
  <sheetData>
    <row r="1" spans="1:13" ht="21" x14ac:dyDescent="0.35">
      <c r="A1" s="71" t="s">
        <v>109</v>
      </c>
      <c r="B1" s="71"/>
      <c r="C1" s="71"/>
      <c r="D1" s="71"/>
      <c r="E1" s="71"/>
      <c r="F1" s="71"/>
      <c r="G1" s="71"/>
      <c r="H1" s="71"/>
      <c r="I1" s="71"/>
      <c r="J1" s="71"/>
      <c r="K1" s="71"/>
      <c r="L1" s="71"/>
      <c r="M1" s="71"/>
    </row>
    <row r="2" spans="1:13" ht="39.75" customHeight="1" x14ac:dyDescent="0.3">
      <c r="A2" s="14" t="s">
        <v>0</v>
      </c>
      <c r="B2" s="74" t="s">
        <v>20</v>
      </c>
      <c r="C2" s="74"/>
      <c r="D2" s="74"/>
      <c r="E2" s="74"/>
      <c r="F2" s="74"/>
      <c r="G2" s="74"/>
      <c r="H2" s="74"/>
      <c r="I2" s="74"/>
      <c r="J2" s="74"/>
      <c r="K2" s="74"/>
      <c r="L2" s="74"/>
      <c r="M2" s="74"/>
    </row>
    <row r="3" spans="1:13" ht="67.5" customHeight="1" x14ac:dyDescent="0.3">
      <c r="A3" s="14" t="s">
        <v>1</v>
      </c>
      <c r="B3" s="74" t="s">
        <v>21</v>
      </c>
      <c r="C3" s="74"/>
      <c r="D3" s="74"/>
      <c r="E3" s="74"/>
      <c r="F3" s="74"/>
      <c r="G3" s="74"/>
      <c r="H3" s="74"/>
      <c r="I3" s="74"/>
      <c r="J3" s="74"/>
      <c r="K3" s="74"/>
      <c r="L3" s="74"/>
      <c r="M3" s="74"/>
    </row>
    <row r="4" spans="1:13" ht="30" customHeight="1" x14ac:dyDescent="0.35">
      <c r="A4" s="2" t="s">
        <v>46</v>
      </c>
      <c r="B4" s="2" t="s">
        <v>45</v>
      </c>
      <c r="C4" s="2"/>
      <c r="D4" s="2"/>
      <c r="E4" s="15"/>
      <c r="F4" s="15"/>
      <c r="G4" s="15"/>
      <c r="H4" s="15"/>
      <c r="I4" s="15"/>
      <c r="J4" s="15"/>
      <c r="K4" s="15"/>
      <c r="L4" s="15"/>
      <c r="M4" s="16"/>
    </row>
    <row r="5" spans="1:13" ht="21" x14ac:dyDescent="0.35">
      <c r="A5" s="2" t="s">
        <v>2</v>
      </c>
      <c r="B5" s="2" t="s">
        <v>23</v>
      </c>
      <c r="C5" s="2" t="s">
        <v>48</v>
      </c>
      <c r="D5" s="2" t="s">
        <v>47</v>
      </c>
      <c r="E5" s="16"/>
      <c r="F5" s="16"/>
      <c r="G5" s="16"/>
      <c r="H5" s="16"/>
      <c r="I5" s="16"/>
      <c r="J5" s="16"/>
      <c r="K5" s="16"/>
      <c r="L5" s="16"/>
      <c r="M5" s="16"/>
    </row>
    <row r="6" spans="1:13" ht="19.5" customHeight="1" x14ac:dyDescent="0.35">
      <c r="A6" s="70" t="s">
        <v>52</v>
      </c>
      <c r="B6" s="70" t="s">
        <v>17</v>
      </c>
      <c r="C6" s="73" t="s">
        <v>3</v>
      </c>
      <c r="D6" s="73"/>
      <c r="E6" s="73"/>
      <c r="F6" s="73"/>
      <c r="G6" s="73"/>
      <c r="H6" s="73"/>
      <c r="I6" s="73"/>
      <c r="J6" s="73"/>
      <c r="K6" s="73"/>
      <c r="L6" s="70" t="s">
        <v>118</v>
      </c>
      <c r="M6" s="70" t="s">
        <v>24</v>
      </c>
    </row>
    <row r="7" spans="1:13" ht="37.5" customHeight="1" x14ac:dyDescent="0.3">
      <c r="A7" s="70"/>
      <c r="B7" s="70"/>
      <c r="C7" s="70" t="s">
        <v>4</v>
      </c>
      <c r="D7" s="70" t="s">
        <v>5</v>
      </c>
      <c r="E7" s="70" t="s">
        <v>7</v>
      </c>
      <c r="F7" s="70" t="s">
        <v>6</v>
      </c>
      <c r="G7" s="70" t="s">
        <v>8</v>
      </c>
      <c r="H7" s="70" t="s">
        <v>9</v>
      </c>
      <c r="I7" s="70"/>
      <c r="J7" s="70"/>
      <c r="K7" s="70"/>
      <c r="L7" s="70"/>
      <c r="M7" s="70"/>
    </row>
    <row r="8" spans="1:13" ht="21" x14ac:dyDescent="0.3">
      <c r="A8" s="72"/>
      <c r="B8" s="72"/>
      <c r="C8" s="72"/>
      <c r="D8" s="70"/>
      <c r="E8" s="70"/>
      <c r="F8" s="70"/>
      <c r="G8" s="70"/>
      <c r="H8" s="29" t="s">
        <v>10</v>
      </c>
      <c r="I8" s="29" t="s">
        <v>11</v>
      </c>
      <c r="J8" s="29" t="s">
        <v>12</v>
      </c>
      <c r="K8" s="29" t="s">
        <v>13</v>
      </c>
      <c r="L8" s="70"/>
      <c r="M8" s="70"/>
    </row>
    <row r="9" spans="1:13" ht="192.75" hidden="1" customHeight="1" x14ac:dyDescent="0.3">
      <c r="A9" s="69" t="s">
        <v>66</v>
      </c>
      <c r="B9" s="51" t="s">
        <v>53</v>
      </c>
      <c r="C9" s="55" t="s">
        <v>54</v>
      </c>
      <c r="D9" s="17" t="s">
        <v>58</v>
      </c>
      <c r="E9" s="17" t="s">
        <v>68</v>
      </c>
      <c r="F9" s="18" t="s">
        <v>25</v>
      </c>
      <c r="G9" s="18" t="s">
        <v>26</v>
      </c>
      <c r="H9" s="18"/>
      <c r="I9" s="19">
        <v>6</v>
      </c>
      <c r="J9" s="18"/>
      <c r="K9" s="19">
        <v>6</v>
      </c>
      <c r="L9" s="58"/>
      <c r="M9" s="11" t="s">
        <v>115</v>
      </c>
    </row>
    <row r="10" spans="1:13" ht="135" hidden="1" customHeight="1" x14ac:dyDescent="0.3">
      <c r="A10" s="69"/>
      <c r="B10" s="66" t="s">
        <v>55</v>
      </c>
      <c r="C10" s="52" t="s">
        <v>116</v>
      </c>
      <c r="D10" s="17" t="s">
        <v>28</v>
      </c>
      <c r="E10" s="17" t="s">
        <v>29</v>
      </c>
      <c r="F10" s="20" t="s">
        <v>30</v>
      </c>
      <c r="G10" s="20" t="s">
        <v>27</v>
      </c>
      <c r="H10" s="21"/>
      <c r="I10" s="21"/>
      <c r="J10" s="21"/>
      <c r="K10" s="22">
        <v>0.85</v>
      </c>
      <c r="L10" s="59"/>
      <c r="M10" s="12" t="s">
        <v>67</v>
      </c>
    </row>
    <row r="11" spans="1:13" ht="219.75" customHeight="1" x14ac:dyDescent="0.3">
      <c r="A11" s="69"/>
      <c r="B11" s="66"/>
      <c r="C11" s="53" t="s">
        <v>110</v>
      </c>
      <c r="D11" s="17" t="s">
        <v>31</v>
      </c>
      <c r="E11" s="17" t="s">
        <v>32</v>
      </c>
      <c r="F11" s="18" t="s">
        <v>30</v>
      </c>
      <c r="G11" s="18" t="s">
        <v>18</v>
      </c>
      <c r="H11" s="24"/>
      <c r="I11" s="24">
        <v>28</v>
      </c>
      <c r="J11" s="24"/>
      <c r="K11" s="23">
        <v>28</v>
      </c>
      <c r="L11" s="60">
        <f>+[1]SALIDA!$E$1124</f>
        <v>11960000</v>
      </c>
      <c r="M11" s="56" t="s">
        <v>111</v>
      </c>
    </row>
    <row r="12" spans="1:13" ht="123" customHeight="1" x14ac:dyDescent="0.3">
      <c r="A12" s="69"/>
      <c r="B12" s="69" t="s">
        <v>56</v>
      </c>
      <c r="C12" s="53" t="s">
        <v>114</v>
      </c>
      <c r="D12" s="17" t="s">
        <v>112</v>
      </c>
      <c r="E12" s="17" t="s">
        <v>108</v>
      </c>
      <c r="F12" s="18" t="s">
        <v>25</v>
      </c>
      <c r="G12" s="18" t="s">
        <v>26</v>
      </c>
      <c r="H12" s="23"/>
      <c r="I12" s="24"/>
      <c r="J12" s="24"/>
      <c r="K12" s="24">
        <v>300</v>
      </c>
      <c r="L12" s="61">
        <f>+[1]SALIDA!$E$1128</f>
        <v>335000000</v>
      </c>
      <c r="M12" s="13" t="s">
        <v>113</v>
      </c>
    </row>
    <row r="13" spans="1:13" ht="98.25" customHeight="1" x14ac:dyDescent="0.3">
      <c r="A13" s="69"/>
      <c r="B13" s="69"/>
      <c r="C13" s="53" t="s">
        <v>105</v>
      </c>
      <c r="D13" s="17" t="s">
        <v>70</v>
      </c>
      <c r="E13" s="17" t="s">
        <v>69</v>
      </c>
      <c r="F13" s="18" t="s">
        <v>25</v>
      </c>
      <c r="G13" s="18" t="s">
        <v>26</v>
      </c>
      <c r="H13" s="23"/>
      <c r="I13" s="24"/>
      <c r="J13" s="24"/>
      <c r="K13" s="57">
        <v>8</v>
      </c>
      <c r="L13" s="61">
        <f>+[1]SALIDA!$E$1131</f>
        <v>300000000</v>
      </c>
      <c r="M13" s="56" t="s">
        <v>117</v>
      </c>
    </row>
    <row r="14" spans="1:13" ht="174.95" customHeight="1" x14ac:dyDescent="0.3">
      <c r="A14" s="69"/>
      <c r="B14" s="69"/>
      <c r="C14" s="53" t="s">
        <v>119</v>
      </c>
      <c r="D14" s="17" t="s">
        <v>120</v>
      </c>
      <c r="E14" s="17" t="s">
        <v>27</v>
      </c>
      <c r="F14" s="18" t="s">
        <v>25</v>
      </c>
      <c r="G14" s="18" t="s">
        <v>26</v>
      </c>
      <c r="H14" s="23"/>
      <c r="I14" s="24"/>
      <c r="J14" s="24"/>
      <c r="K14" s="57">
        <v>100</v>
      </c>
      <c r="L14" s="61">
        <f>+[1]SALIDA!$E$1134</f>
        <v>350000000</v>
      </c>
      <c r="M14" s="56"/>
    </row>
    <row r="15" spans="1:13" ht="126" hidden="1" customHeight="1" x14ac:dyDescent="0.3">
      <c r="A15" s="54"/>
      <c r="B15" s="54"/>
      <c r="C15" s="53" t="s">
        <v>106</v>
      </c>
      <c r="D15" s="17" t="s">
        <v>71</v>
      </c>
      <c r="E15" s="17" t="s">
        <v>72</v>
      </c>
      <c r="F15" s="18" t="s">
        <v>25</v>
      </c>
      <c r="G15" s="18" t="s">
        <v>26</v>
      </c>
      <c r="H15" s="23"/>
      <c r="I15" s="24"/>
      <c r="J15" s="24"/>
      <c r="K15" s="49">
        <v>0.2</v>
      </c>
      <c r="L15" s="61"/>
      <c r="M15" s="50" t="s">
        <v>107</v>
      </c>
    </row>
    <row r="16" spans="1:13" ht="288.75" hidden="1" customHeight="1" x14ac:dyDescent="0.3">
      <c r="A16" s="54"/>
      <c r="B16" s="54"/>
      <c r="C16" s="53" t="s">
        <v>60</v>
      </c>
      <c r="D16" s="17" t="s">
        <v>59</v>
      </c>
      <c r="E16" s="17" t="s">
        <v>62</v>
      </c>
      <c r="F16" s="18" t="s">
        <v>25</v>
      </c>
      <c r="G16" s="18" t="s">
        <v>26</v>
      </c>
      <c r="H16" s="23"/>
      <c r="I16" s="24"/>
      <c r="J16" s="24"/>
      <c r="K16" s="24">
        <v>1</v>
      </c>
      <c r="L16" s="61"/>
      <c r="M16" s="50" t="s">
        <v>64</v>
      </c>
    </row>
    <row r="17" spans="1:13" ht="229.5" hidden="1" customHeight="1" x14ac:dyDescent="0.3">
      <c r="A17" s="54"/>
      <c r="B17" s="54"/>
      <c r="C17" s="53" t="s">
        <v>57</v>
      </c>
      <c r="D17" s="17" t="s">
        <v>61</v>
      </c>
      <c r="E17" s="17" t="s">
        <v>63</v>
      </c>
      <c r="F17" s="18" t="s">
        <v>25</v>
      </c>
      <c r="G17" s="18" t="s">
        <v>26</v>
      </c>
      <c r="H17" s="23"/>
      <c r="I17" s="24"/>
      <c r="J17" s="24"/>
      <c r="K17" s="24">
        <v>1</v>
      </c>
      <c r="L17" s="61"/>
      <c r="M17" s="30" t="s">
        <v>65</v>
      </c>
    </row>
    <row r="18" spans="1:13" ht="21" x14ac:dyDescent="0.35">
      <c r="A18" s="25"/>
      <c r="B18" s="25"/>
      <c r="C18" s="25"/>
      <c r="D18" s="25"/>
      <c r="E18" s="25"/>
      <c r="F18" s="25"/>
      <c r="G18" s="25"/>
      <c r="H18" s="25"/>
      <c r="I18" s="26"/>
      <c r="J18" s="67" t="s">
        <v>50</v>
      </c>
      <c r="K18" s="68"/>
      <c r="L18" s="62">
        <f>SUM(L9:L14)</f>
        <v>996960000</v>
      </c>
      <c r="M18" s="27"/>
    </row>
    <row r="19" spans="1:13" ht="21" x14ac:dyDescent="0.35">
      <c r="A19" s="25"/>
      <c r="B19" s="25"/>
      <c r="C19" s="25"/>
      <c r="D19" s="25"/>
      <c r="E19" s="25"/>
      <c r="F19" s="25"/>
      <c r="G19" s="25"/>
      <c r="H19" s="25"/>
      <c r="I19" s="26"/>
      <c r="J19" s="64" t="s">
        <v>51</v>
      </c>
      <c r="K19" s="65"/>
      <c r="L19" s="63">
        <f>+[1]SALIDA!$E$1121</f>
        <v>197316831.33000001</v>
      </c>
      <c r="M19" s="28"/>
    </row>
    <row r="20" spans="1:13" ht="21" x14ac:dyDescent="0.35">
      <c r="A20" s="25"/>
      <c r="B20" s="25"/>
      <c r="C20" s="25"/>
      <c r="D20" s="25"/>
      <c r="E20" s="25"/>
      <c r="F20" s="25"/>
      <c r="G20" s="25"/>
      <c r="H20" s="25"/>
      <c r="I20" s="26"/>
      <c r="J20" s="64" t="s">
        <v>49</v>
      </c>
      <c r="K20" s="65"/>
      <c r="L20" s="63">
        <f>+L18+L19</f>
        <v>1194276831.3299999</v>
      </c>
      <c r="M20" s="28"/>
    </row>
    <row r="21" spans="1:13" x14ac:dyDescent="0.3">
      <c r="A21" s="5"/>
      <c r="B21" s="5"/>
      <c r="C21" s="5"/>
      <c r="D21" s="5"/>
      <c r="E21" s="5"/>
      <c r="F21" s="5"/>
      <c r="G21" s="5"/>
      <c r="H21" s="5"/>
      <c r="I21" s="5"/>
      <c r="J21" s="5"/>
      <c r="K21" s="5"/>
      <c r="L21" s="5"/>
    </row>
    <row r="22" spans="1:13" ht="63" hidden="1" x14ac:dyDescent="0.3">
      <c r="A22" s="5"/>
      <c r="B22" s="5" t="s">
        <v>33</v>
      </c>
      <c r="C22" s="5"/>
      <c r="D22" s="5"/>
      <c r="E22" s="5"/>
      <c r="F22" s="5"/>
      <c r="G22" s="5"/>
      <c r="H22" s="5"/>
      <c r="I22" s="5"/>
      <c r="J22" s="5"/>
      <c r="K22" s="5"/>
      <c r="L22" s="5"/>
    </row>
    <row r="23" spans="1:13" hidden="1" x14ac:dyDescent="0.3">
      <c r="A23" s="5"/>
      <c r="B23" s="5" t="s">
        <v>34</v>
      </c>
      <c r="C23" s="5"/>
      <c r="D23" s="5"/>
      <c r="E23" s="5"/>
      <c r="F23" s="5"/>
      <c r="G23" s="5"/>
      <c r="H23" s="5"/>
      <c r="I23" s="5"/>
      <c r="J23" s="5"/>
      <c r="K23" s="5"/>
      <c r="L23" s="5"/>
    </row>
    <row r="24" spans="1:13" ht="33" hidden="1" x14ac:dyDescent="0.3">
      <c r="A24" s="5"/>
      <c r="B24" s="4" t="s">
        <v>35</v>
      </c>
      <c r="C24" s="3" t="s">
        <v>36</v>
      </c>
      <c r="D24" s="5"/>
      <c r="E24" s="5"/>
      <c r="F24" s="5"/>
      <c r="G24" s="5"/>
      <c r="H24" s="5"/>
      <c r="I24" s="5"/>
      <c r="J24" s="5"/>
      <c r="K24" s="5"/>
      <c r="L24" s="5"/>
    </row>
    <row r="25" spans="1:13" ht="31.5" hidden="1" x14ac:dyDescent="0.3">
      <c r="A25" s="6"/>
      <c r="B25" s="4" t="s">
        <v>35</v>
      </c>
      <c r="C25" s="7" t="s">
        <v>37</v>
      </c>
      <c r="D25" s="6"/>
      <c r="E25" s="6"/>
      <c r="F25" s="6"/>
      <c r="G25" s="6"/>
      <c r="H25" s="6"/>
      <c r="I25" s="6"/>
      <c r="J25" s="6"/>
      <c r="K25" s="6"/>
      <c r="L25" s="6"/>
    </row>
    <row r="26" spans="1:13" ht="31.5" hidden="1" x14ac:dyDescent="0.3">
      <c r="A26" s="6"/>
      <c r="B26" s="4" t="s">
        <v>35</v>
      </c>
      <c r="C26" s="7" t="s">
        <v>38</v>
      </c>
      <c r="D26" s="6"/>
      <c r="E26" s="6"/>
      <c r="F26" s="6"/>
      <c r="G26" s="6"/>
      <c r="H26" s="6"/>
      <c r="I26" s="6"/>
      <c r="J26" s="6"/>
      <c r="K26" s="6"/>
      <c r="L26" s="6"/>
    </row>
    <row r="27" spans="1:13" ht="63" hidden="1" x14ac:dyDescent="0.3">
      <c r="A27" s="6"/>
      <c r="B27" s="7" t="s">
        <v>39</v>
      </c>
      <c r="C27" s="7" t="s">
        <v>40</v>
      </c>
      <c r="D27" s="6"/>
      <c r="E27" s="6"/>
      <c r="F27" s="6"/>
      <c r="G27" s="6"/>
      <c r="H27" s="6"/>
      <c r="I27" s="6"/>
      <c r="J27" s="6"/>
      <c r="K27" s="6"/>
      <c r="L27" s="6"/>
    </row>
    <row r="28" spans="1:13" ht="31.5" hidden="1" x14ac:dyDescent="0.3">
      <c r="B28" s="8" t="s">
        <v>22</v>
      </c>
      <c r="C28" s="9" t="s">
        <v>41</v>
      </c>
    </row>
    <row r="29" spans="1:13" ht="94.5" hidden="1" x14ac:dyDescent="0.3">
      <c r="B29" s="8" t="s">
        <v>42</v>
      </c>
      <c r="C29" s="8" t="s">
        <v>43</v>
      </c>
      <c r="D29" s="8" t="s">
        <v>44</v>
      </c>
      <c r="E29" s="8" t="s">
        <v>30</v>
      </c>
      <c r="F29" s="8" t="s">
        <v>27</v>
      </c>
      <c r="G29" s="8">
        <v>1</v>
      </c>
      <c r="H29" s="8">
        <v>1</v>
      </c>
      <c r="I29" s="8">
        <v>1</v>
      </c>
      <c r="J29" s="8">
        <v>1</v>
      </c>
    </row>
    <row r="31" spans="1:13" x14ac:dyDescent="0.3">
      <c r="M31" s="10"/>
    </row>
  </sheetData>
  <mergeCells count="20">
    <mergeCell ref="A9:A14"/>
    <mergeCell ref="L6:L8"/>
    <mergeCell ref="A1:M1"/>
    <mergeCell ref="A6:A8"/>
    <mergeCell ref="B6:B8"/>
    <mergeCell ref="C6:K6"/>
    <mergeCell ref="M6:M8"/>
    <mergeCell ref="C7:C8"/>
    <mergeCell ref="D7:D8"/>
    <mergeCell ref="E7:E8"/>
    <mergeCell ref="F7:F8"/>
    <mergeCell ref="G7:G8"/>
    <mergeCell ref="H7:K7"/>
    <mergeCell ref="B2:M2"/>
    <mergeCell ref="B3:M3"/>
    <mergeCell ref="J19:K19"/>
    <mergeCell ref="J20:K20"/>
    <mergeCell ref="B10:B11"/>
    <mergeCell ref="J18:K18"/>
    <mergeCell ref="B12:B14"/>
  </mergeCells>
  <printOptions horizontalCentered="1"/>
  <pageMargins left="0.39370078740157483" right="0.39370078740157483" top="0.39370078740157483" bottom="0.39370078740157483" header="0.31496062992125984" footer="0.39370078740157483"/>
  <pageSetup scale="32" fitToHeight="0" orientation="landscape" horizontalDpi="4294967295" verticalDpi="4294967295"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[2]Hoja3!#REF!</xm:f>
          </x14:formula1>
          <xm:sqref>F9:F11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4"/>
  <sheetViews>
    <sheetView topLeftCell="A7" workbookViewId="0">
      <selection activeCell="A26" sqref="A26"/>
    </sheetView>
  </sheetViews>
  <sheetFormatPr baseColWidth="10" defaultRowHeight="15" x14ac:dyDescent="0.25"/>
  <cols>
    <col min="1" max="1" width="42.28515625" customWidth="1"/>
    <col min="4" max="4" width="11.42578125" customWidth="1"/>
    <col min="5" max="5" width="18.28515625" customWidth="1"/>
  </cols>
  <sheetData>
    <row r="2" spans="1:5" ht="18" x14ac:dyDescent="0.25">
      <c r="A2" s="75" t="s">
        <v>73</v>
      </c>
      <c r="B2" s="76"/>
      <c r="C2" s="76"/>
      <c r="D2" s="76"/>
      <c r="E2" s="76"/>
    </row>
    <row r="3" spans="1:5" x14ac:dyDescent="0.25">
      <c r="A3" s="31"/>
      <c r="B3" s="32"/>
      <c r="C3" s="32"/>
      <c r="D3" s="33"/>
      <c r="E3" s="32"/>
    </row>
    <row r="4" spans="1:5" ht="87" x14ac:dyDescent="0.25">
      <c r="A4" s="34" t="s">
        <v>74</v>
      </c>
      <c r="B4" s="35" t="s">
        <v>75</v>
      </c>
      <c r="C4" s="35" t="s">
        <v>76</v>
      </c>
      <c r="D4" s="35" t="s">
        <v>77</v>
      </c>
      <c r="E4" s="34" t="s">
        <v>78</v>
      </c>
    </row>
    <row r="5" spans="1:5" ht="15" customHeight="1" x14ac:dyDescent="0.25">
      <c r="A5" s="36" t="s">
        <v>79</v>
      </c>
      <c r="B5" s="37" t="s">
        <v>80</v>
      </c>
      <c r="C5" s="37" t="s">
        <v>81</v>
      </c>
      <c r="D5" s="37" t="s">
        <v>81</v>
      </c>
      <c r="E5" s="38">
        <v>73544720.969999999</v>
      </c>
    </row>
    <row r="6" spans="1:5" ht="15" customHeight="1" x14ac:dyDescent="0.25">
      <c r="A6" s="36" t="s">
        <v>82</v>
      </c>
      <c r="B6" s="37" t="s">
        <v>80</v>
      </c>
      <c r="C6" s="37" t="s">
        <v>83</v>
      </c>
      <c r="D6" s="37" t="s">
        <v>81</v>
      </c>
      <c r="E6" s="38">
        <v>34604982.770000003</v>
      </c>
    </row>
    <row r="7" spans="1:5" ht="15" customHeight="1" x14ac:dyDescent="0.25">
      <c r="A7" s="36" t="s">
        <v>84</v>
      </c>
      <c r="B7" s="37" t="s">
        <v>80</v>
      </c>
      <c r="C7" s="37" t="s">
        <v>83</v>
      </c>
      <c r="D7" s="37" t="s">
        <v>85</v>
      </c>
      <c r="E7" s="38">
        <v>29955388.350000001</v>
      </c>
    </row>
    <row r="8" spans="1:5" ht="15" customHeight="1" x14ac:dyDescent="0.25">
      <c r="A8" s="36" t="s">
        <v>86</v>
      </c>
      <c r="B8" s="37" t="s">
        <v>80</v>
      </c>
      <c r="C8" s="37" t="s">
        <v>83</v>
      </c>
      <c r="D8" s="37" t="s">
        <v>83</v>
      </c>
      <c r="E8" s="38">
        <v>14280667.84</v>
      </c>
    </row>
    <row r="9" spans="1:5" ht="15" customHeight="1" x14ac:dyDescent="0.25">
      <c r="A9" s="36" t="s">
        <v>87</v>
      </c>
      <c r="B9" s="37" t="s">
        <v>80</v>
      </c>
      <c r="C9" s="37" t="s">
        <v>83</v>
      </c>
      <c r="D9" s="37" t="s">
        <v>88</v>
      </c>
      <c r="E9" s="38">
        <v>12348401.01</v>
      </c>
    </row>
    <row r="10" spans="1:5" ht="15" customHeight="1" x14ac:dyDescent="0.25">
      <c r="A10" s="36" t="s">
        <v>89</v>
      </c>
      <c r="B10" s="37" t="s">
        <v>80</v>
      </c>
      <c r="C10" s="37" t="s">
        <v>83</v>
      </c>
      <c r="D10" s="37" t="s">
        <v>90</v>
      </c>
      <c r="E10" s="38">
        <v>20921376</v>
      </c>
    </row>
    <row r="11" spans="1:5" ht="15" customHeight="1" x14ac:dyDescent="0.25">
      <c r="A11" s="36" t="s">
        <v>91</v>
      </c>
      <c r="B11" s="37" t="s">
        <v>80</v>
      </c>
      <c r="C11" s="37" t="s">
        <v>88</v>
      </c>
      <c r="D11" s="37" t="s">
        <v>81</v>
      </c>
      <c r="E11" s="38">
        <v>15869312.880000001</v>
      </c>
    </row>
    <row r="12" spans="1:5" ht="15" customHeight="1" x14ac:dyDescent="0.25">
      <c r="A12" s="36" t="s">
        <v>92</v>
      </c>
      <c r="B12" s="37" t="s">
        <v>80</v>
      </c>
      <c r="C12" s="37" t="s">
        <v>88</v>
      </c>
      <c r="D12" s="37" t="s">
        <v>83</v>
      </c>
      <c r="E12" s="38">
        <v>2570623.04</v>
      </c>
    </row>
    <row r="13" spans="1:5" ht="15" customHeight="1" x14ac:dyDescent="0.25">
      <c r="A13" s="36" t="s">
        <v>93</v>
      </c>
      <c r="B13" s="37" t="s">
        <v>80</v>
      </c>
      <c r="C13" s="37" t="s">
        <v>88</v>
      </c>
      <c r="D13" s="37" t="s">
        <v>88</v>
      </c>
      <c r="E13" s="38">
        <v>8568743.4600000009</v>
      </c>
    </row>
    <row r="14" spans="1:5" ht="15" customHeight="1" x14ac:dyDescent="0.25">
      <c r="A14" s="36" t="s">
        <v>94</v>
      </c>
      <c r="B14" s="37" t="s">
        <v>80</v>
      </c>
      <c r="C14" s="37" t="s">
        <v>88</v>
      </c>
      <c r="D14" s="37" t="s">
        <v>95</v>
      </c>
      <c r="E14" s="38">
        <v>428437.17</v>
      </c>
    </row>
    <row r="15" spans="1:5" ht="15" customHeight="1" x14ac:dyDescent="0.25">
      <c r="A15" s="36" t="s">
        <v>96</v>
      </c>
      <c r="B15" s="37" t="s">
        <v>80</v>
      </c>
      <c r="C15" s="37" t="s">
        <v>95</v>
      </c>
      <c r="D15" s="37" t="s">
        <v>81</v>
      </c>
      <c r="E15" s="38">
        <v>8705843.3499999996</v>
      </c>
    </row>
    <row r="16" spans="1:5" ht="15" customHeight="1" x14ac:dyDescent="0.25">
      <c r="A16" s="36" t="s">
        <v>97</v>
      </c>
      <c r="B16" s="37" t="s">
        <v>80</v>
      </c>
      <c r="C16" s="37" t="s">
        <v>95</v>
      </c>
      <c r="D16" s="37" t="s">
        <v>85</v>
      </c>
      <c r="E16" s="38">
        <v>2570623.04</v>
      </c>
    </row>
    <row r="17" spans="1:5" ht="15" customHeight="1" x14ac:dyDescent="0.25">
      <c r="A17" s="36" t="s">
        <v>98</v>
      </c>
      <c r="B17" s="37" t="s">
        <v>80</v>
      </c>
      <c r="C17" s="37" t="s">
        <v>95</v>
      </c>
      <c r="D17" s="37" t="s">
        <v>83</v>
      </c>
      <c r="E17" s="38">
        <v>5141246.08</v>
      </c>
    </row>
    <row r="18" spans="1:5" ht="15" customHeight="1" x14ac:dyDescent="0.25">
      <c r="A18" s="36" t="s">
        <v>99</v>
      </c>
      <c r="B18" s="37" t="s">
        <v>80</v>
      </c>
      <c r="C18" s="37" t="s">
        <v>95</v>
      </c>
      <c r="D18" s="37" t="s">
        <v>88</v>
      </c>
      <c r="E18" s="38">
        <v>428437.17</v>
      </c>
    </row>
    <row r="19" spans="1:5" ht="15" customHeight="1" x14ac:dyDescent="0.25">
      <c r="A19" s="36" t="s">
        <v>100</v>
      </c>
      <c r="B19" s="37" t="s">
        <v>80</v>
      </c>
      <c r="C19" s="37" t="s">
        <v>95</v>
      </c>
      <c r="D19" s="37" t="s">
        <v>95</v>
      </c>
      <c r="E19" s="38">
        <v>9134280.5199999996</v>
      </c>
    </row>
    <row r="20" spans="1:5" ht="15" customHeight="1" x14ac:dyDescent="0.25">
      <c r="A20" s="39" t="s">
        <v>51</v>
      </c>
      <c r="B20" s="40"/>
      <c r="C20" s="41"/>
      <c r="D20" s="40"/>
      <c r="E20" s="42">
        <v>239073083.65000001</v>
      </c>
    </row>
    <row r="21" spans="1:5" ht="15" customHeight="1" x14ac:dyDescent="0.25">
      <c r="A21" s="46"/>
      <c r="B21" s="44"/>
      <c r="C21" s="47"/>
      <c r="D21" s="44"/>
      <c r="E21" s="48"/>
    </row>
    <row r="22" spans="1:5" ht="15" customHeight="1" x14ac:dyDescent="0.25">
      <c r="A22" s="46"/>
      <c r="B22" s="44"/>
      <c r="C22" s="47"/>
      <c r="D22" s="44"/>
      <c r="E22" s="48"/>
    </row>
    <row r="23" spans="1:5" ht="15" customHeight="1" x14ac:dyDescent="0.25">
      <c r="A23" s="46"/>
      <c r="B23" s="44"/>
      <c r="C23" s="47"/>
      <c r="D23" s="44"/>
      <c r="E23" s="48"/>
    </row>
    <row r="24" spans="1:5" ht="15" customHeight="1" x14ac:dyDescent="0.25">
      <c r="A24" s="46"/>
      <c r="B24" s="44"/>
      <c r="C24" s="47"/>
      <c r="D24" s="44"/>
      <c r="E24" s="48"/>
    </row>
    <row r="25" spans="1:5" ht="15" customHeight="1" x14ac:dyDescent="0.25">
      <c r="A25" s="46"/>
      <c r="B25" s="44"/>
      <c r="C25" s="47"/>
      <c r="D25" s="44"/>
      <c r="E25" s="48"/>
    </row>
    <row r="26" spans="1:5" ht="15" customHeight="1" x14ac:dyDescent="0.25">
      <c r="A26" s="46"/>
      <c r="B26" s="44"/>
      <c r="C26" s="47"/>
      <c r="D26" s="44"/>
      <c r="E26" s="48"/>
    </row>
    <row r="27" spans="1:5" ht="15" customHeight="1" x14ac:dyDescent="0.25">
      <c r="A27" s="46"/>
      <c r="B27" s="44"/>
      <c r="C27" s="47"/>
      <c r="D27" s="44"/>
      <c r="E27" s="48"/>
    </row>
    <row r="28" spans="1:5" ht="15" customHeight="1" x14ac:dyDescent="0.25">
      <c r="A28" s="46"/>
      <c r="B28" s="44"/>
      <c r="C28" s="47"/>
      <c r="D28" s="44"/>
      <c r="E28" s="48"/>
    </row>
    <row r="29" spans="1:5" ht="15" customHeight="1" x14ac:dyDescent="0.25">
      <c r="A29" s="46"/>
      <c r="B29" s="44"/>
      <c r="C29" s="47"/>
      <c r="D29" s="44"/>
      <c r="E29" s="48"/>
    </row>
    <row r="30" spans="1:5" ht="15" customHeight="1" x14ac:dyDescent="0.25">
      <c r="A30" s="43"/>
      <c r="B30" s="44"/>
      <c r="C30" s="44"/>
      <c r="D30" s="44"/>
      <c r="E30" s="44"/>
    </row>
    <row r="31" spans="1:5" ht="15" customHeight="1" x14ac:dyDescent="0.25">
      <c r="A31" s="36" t="s">
        <v>101</v>
      </c>
      <c r="B31" s="37" t="s">
        <v>102</v>
      </c>
      <c r="C31" s="37" t="s">
        <v>88</v>
      </c>
      <c r="D31" s="37" t="s">
        <v>83</v>
      </c>
      <c r="E31" s="38">
        <v>11596600</v>
      </c>
    </row>
    <row r="32" spans="1:5" ht="15" customHeight="1" x14ac:dyDescent="0.25">
      <c r="A32" s="39" t="s">
        <v>103</v>
      </c>
      <c r="B32" s="40"/>
      <c r="C32" s="41"/>
      <c r="D32" s="40"/>
      <c r="E32" s="42">
        <v>11596600</v>
      </c>
    </row>
    <row r="33" spans="1:5" ht="15" customHeight="1" x14ac:dyDescent="0.25">
      <c r="A33" s="43"/>
      <c r="B33" s="44"/>
      <c r="C33" s="44"/>
      <c r="D33" s="44"/>
      <c r="E33" s="44"/>
    </row>
    <row r="34" spans="1:5" ht="15" customHeight="1" x14ac:dyDescent="0.25">
      <c r="A34" s="45" t="s">
        <v>104</v>
      </c>
      <c r="B34" s="32"/>
      <c r="C34" s="32"/>
      <c r="D34" s="32"/>
      <c r="E34" s="38">
        <v>250669683.65000001</v>
      </c>
    </row>
  </sheetData>
  <mergeCells count="1">
    <mergeCell ref="A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3" sqref="C3:C5"/>
    </sheetView>
  </sheetViews>
  <sheetFormatPr baseColWidth="10" defaultRowHeight="15" x14ac:dyDescent="0.25"/>
  <sheetData>
    <row r="2" spans="2:3" x14ac:dyDescent="0.25">
      <c r="B2" t="s">
        <v>14</v>
      </c>
    </row>
    <row r="3" spans="2:3" x14ac:dyDescent="0.25">
      <c r="C3" t="s">
        <v>19</v>
      </c>
    </row>
    <row r="4" spans="2:3" x14ac:dyDescent="0.25">
      <c r="B4" t="s">
        <v>15</v>
      </c>
      <c r="C4" t="s">
        <v>15</v>
      </c>
    </row>
    <row r="5" spans="2:3" x14ac:dyDescent="0.25">
      <c r="B5" t="s">
        <v>16</v>
      </c>
      <c r="C5"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POI PRES 2019 DIRECC DRAT  </vt:lpstr>
      <vt:lpstr>Hoja1</vt:lpstr>
      <vt:lpstr>Hoja4</vt:lpstr>
      <vt:lpstr>'POI PRES 2019 DIRECC DRAT  '!Área_de_impresión</vt:lpstr>
      <vt:lpstr>'POI PRES 2019 DIRECC DRAT  '!Títulos_a_imprimir</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Kathia</cp:lastModifiedBy>
  <cp:lastPrinted>2018-09-05T20:50:33Z</cp:lastPrinted>
  <dcterms:created xsi:type="dcterms:W3CDTF">2016-02-29T15:13:45Z</dcterms:created>
  <dcterms:modified xsi:type="dcterms:W3CDTF">2019-06-04T16:28:47Z</dcterms:modified>
</cp:coreProperties>
</file>